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MMINISTRAZIONE TRASPARENTE\Personale e costi interni\Tassi assenza e presenza\"/>
    </mc:Choice>
  </mc:AlternateContent>
  <xr:revisionPtr revIDLastSave="0" documentId="8_{C46870E4-057B-44B1-BCC0-336F2878E3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SSI %" sheetId="4" r:id="rId1"/>
    <sheet name="ORE PRESENZE" sheetId="1" r:id="rId2"/>
  </sheets>
  <definedNames>
    <definedName name="_xlnm.Print_Area" localSheetId="1">'ORE PRESENZE'!$A$1:$E$24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E10" i="1"/>
  <c r="C11" i="1"/>
  <c r="B11" i="1"/>
  <c r="D11" i="1"/>
  <c r="E11" i="1"/>
  <c r="B12" i="1"/>
  <c r="D12" i="1"/>
  <c r="E12" i="1"/>
  <c r="B4" i="1"/>
  <c r="C4" i="1"/>
  <c r="D4" i="1"/>
  <c r="E4" i="1"/>
  <c r="B6" i="1"/>
  <c r="D6" i="1"/>
  <c r="E6" i="1"/>
  <c r="C5" i="1"/>
  <c r="D5" i="1"/>
  <c r="B5" i="1"/>
  <c r="E5" i="1"/>
  <c r="F22" i="1" l="1"/>
  <c r="F4" i="1" l="1"/>
  <c r="C6" i="4" s="1"/>
  <c r="F23" i="1"/>
  <c r="C25" i="4" s="1"/>
  <c r="F24" i="1"/>
  <c r="E26" i="4" s="1"/>
  <c r="E24" i="4"/>
  <c r="F16" i="1"/>
  <c r="C18" i="4" s="1"/>
  <c r="E25" i="4" l="1"/>
  <c r="B25" i="4"/>
  <c r="D25" i="4"/>
  <c r="D26" i="4"/>
  <c r="C26" i="4"/>
  <c r="B26" i="4"/>
  <c r="C24" i="4"/>
  <c r="D24" i="4"/>
  <c r="B24" i="4"/>
  <c r="D18" i="4"/>
  <c r="E18" i="4"/>
  <c r="B18" i="4"/>
  <c r="F11" i="1"/>
  <c r="B13" i="4" s="1"/>
  <c r="F12" i="1"/>
  <c r="E14" i="4" s="1"/>
  <c r="F10" i="1"/>
  <c r="E12" i="4" s="1"/>
  <c r="D13" i="4" l="1"/>
  <c r="C12" i="4"/>
  <c r="C13" i="4"/>
  <c r="E13" i="4"/>
  <c r="D12" i="4"/>
  <c r="D14" i="4"/>
  <c r="C14" i="4"/>
  <c r="B14" i="4"/>
  <c r="F5" i="1" l="1"/>
  <c r="F6" i="1"/>
  <c r="F17" i="1"/>
  <c r="B19" i="4" l="1"/>
  <c r="D19" i="4"/>
  <c r="C19" i="4"/>
  <c r="E19" i="4"/>
  <c r="B12" i="4"/>
  <c r="E8" i="4"/>
  <c r="F18" i="1"/>
  <c r="B7" i="4"/>
  <c r="E6" i="4"/>
  <c r="B20" i="4" l="1"/>
  <c r="D20" i="4"/>
  <c r="E20" i="4"/>
  <c r="C20" i="4"/>
  <c r="C8" i="4"/>
  <c r="D8" i="4"/>
  <c r="B8" i="4"/>
  <c r="E7" i="4"/>
  <c r="D7" i="4"/>
  <c r="C7" i="4"/>
  <c r="D6" i="4"/>
  <c r="B6" i="4"/>
</calcChain>
</file>

<file path=xl/sharedStrings.xml><?xml version="1.0" encoding="utf-8"?>
<sst xmlns="http://schemas.openxmlformats.org/spreadsheetml/2006/main" count="68" uniqueCount="18">
  <si>
    <t>Amministrazione e Segreteria e Comunicazione</t>
  </si>
  <si>
    <t>Area Politiche Regionali</t>
  </si>
  <si>
    <t>Area Politiche Europee</t>
  </si>
  <si>
    <t>Tassi Assenza Malattia</t>
  </si>
  <si>
    <t>Tassi Presenza</t>
  </si>
  <si>
    <t>Altri tassi Assenza</t>
  </si>
  <si>
    <t>Tassi assenza Ferie e  Permessi</t>
  </si>
  <si>
    <t>TOTALE ORE</t>
  </si>
  <si>
    <t>Ore assenza Ferie e  Permessi</t>
  </si>
  <si>
    <t>Ore Assenza Malattia</t>
  </si>
  <si>
    <t>Altri ore Assenza</t>
  </si>
  <si>
    <t>Ore Presenza</t>
  </si>
  <si>
    <t>VENETO INNOVAZIONE S.P.A.</t>
  </si>
  <si>
    <t xml:space="preserve">Tassi assenza e presenza  personale dipendente anno 2022                                      </t>
  </si>
  <si>
    <t>I° trimestre 2022</t>
  </si>
  <si>
    <t>II° trimestre 2022</t>
  </si>
  <si>
    <t>IV° trimestre 2022</t>
  </si>
  <si>
    <t>III°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</si>
</sst>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5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0" fontId="1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10" fontId="1" fillId="0" borderId="6" xfId="1" applyNumberFormat="1" applyFont="1" applyBorder="1" applyAlignment="1">
      <alignment horizontal="center"/>
    </xf>
    <xf numFmtId="0" fontId="1" fillId="0" borderId="9" xfId="0" applyFont="1" applyBorder="1"/>
    <xf numFmtId="10" fontId="1" fillId="0" borderId="10" xfId="1" applyNumberFormat="1" applyFont="1" applyBorder="1" applyAlignment="1">
      <alignment horizontal="center"/>
    </xf>
    <xf numFmtId="10" fontId="1" fillId="0" borderId="11" xfId="1" applyNumberFormat="1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/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sqref="A1:E14"/>
    </sheetView>
  </sheetViews>
  <sheetFormatPr defaultColWidth="9.109375" defaultRowHeight="30.75" customHeight="1" x14ac:dyDescent="0.25"/>
  <cols>
    <col min="1" max="1" width="47.44140625" style="1" customWidth="1"/>
    <col min="2" max="5" width="19" style="1" customWidth="1"/>
    <col min="6" max="16384" width="9.109375" style="1"/>
  </cols>
  <sheetData>
    <row r="1" spans="1:5" ht="38.549999999999997" customHeight="1" x14ac:dyDescent="0.25">
      <c r="A1" s="48" t="s">
        <v>12</v>
      </c>
      <c r="B1" s="49"/>
      <c r="C1" s="49"/>
      <c r="D1" s="49"/>
      <c r="E1" s="50"/>
    </row>
    <row r="2" spans="1:5" ht="39.450000000000003" customHeight="1" thickBot="1" x14ac:dyDescent="0.3">
      <c r="A2" s="51" t="s">
        <v>13</v>
      </c>
      <c r="B2" s="52"/>
      <c r="C2" s="52"/>
      <c r="D2" s="52"/>
      <c r="E2" s="53"/>
    </row>
    <row r="3" spans="1:5" s="15" customFormat="1" ht="19.5" customHeight="1" thickBot="1" x14ac:dyDescent="0.3">
      <c r="A3" s="16"/>
      <c r="E3" s="17"/>
    </row>
    <row r="4" spans="1:5" ht="36" customHeight="1" thickBot="1" x14ac:dyDescent="0.3">
      <c r="A4" s="42"/>
      <c r="B4" s="43" t="s">
        <v>14</v>
      </c>
      <c r="C4" s="43"/>
      <c r="D4" s="43"/>
      <c r="E4" s="44"/>
    </row>
    <row r="5" spans="1:5" ht="30.75" customHeight="1" x14ac:dyDescent="0.25">
      <c r="A5" s="39"/>
      <c r="B5" s="40" t="s">
        <v>6</v>
      </c>
      <c r="C5" s="40" t="s">
        <v>3</v>
      </c>
      <c r="D5" s="40" t="s">
        <v>5</v>
      </c>
      <c r="E5" s="41" t="s">
        <v>4</v>
      </c>
    </row>
    <row r="6" spans="1:5" ht="30.75" customHeight="1" x14ac:dyDescent="0.25">
      <c r="A6" s="18" t="s">
        <v>0</v>
      </c>
      <c r="B6" s="4">
        <f>'ORE PRESENZE'!B4/'ORE PRESENZE'!$F$4</f>
        <v>6.4114391143911445E-2</v>
      </c>
      <c r="C6" s="4">
        <f>'ORE PRESENZE'!C4/'ORE PRESENZE'!$F$4</f>
        <v>1.4760147601476014E-2</v>
      </c>
      <c r="D6" s="4">
        <f>'ORE PRESENZE'!D4/'ORE PRESENZE'!$F$4</f>
        <v>1.5682656826568265E-2</v>
      </c>
      <c r="E6" s="19">
        <f>'ORE PRESENZE'!E4/'ORE PRESENZE'!$F$4</f>
        <v>0.90544280442804426</v>
      </c>
    </row>
    <row r="7" spans="1:5" ht="35.25" customHeight="1" x14ac:dyDescent="0.25">
      <c r="A7" s="18" t="s">
        <v>1</v>
      </c>
      <c r="B7" s="4">
        <f>'ORE PRESENZE'!B5/'ORE PRESENZE'!$F$5</f>
        <v>8.2304526748971193E-2</v>
      </c>
      <c r="C7" s="4">
        <f>'ORE PRESENZE'!C5/'ORE PRESENZE'!$F$5</f>
        <v>4.9382716049382713E-2</v>
      </c>
      <c r="D7" s="4">
        <f>'ORE PRESENZE'!D5/'ORE PRESENZE'!$F$5</f>
        <v>7.0644718792866948E-2</v>
      </c>
      <c r="E7" s="19">
        <f>'ORE PRESENZE'!E5/'ORE PRESENZE'!$F$5</f>
        <v>0.7976680384087792</v>
      </c>
    </row>
    <row r="8" spans="1:5" ht="34.5" customHeight="1" thickBot="1" x14ac:dyDescent="0.3">
      <c r="A8" s="20" t="s">
        <v>2</v>
      </c>
      <c r="B8" s="21">
        <f>'ORE PRESENZE'!B6/'ORE PRESENZE'!$F$6</f>
        <v>7.0963541666666671E-2</v>
      </c>
      <c r="C8" s="21">
        <f>'ORE PRESENZE'!C6/'ORE PRESENZE'!$F$6</f>
        <v>0</v>
      </c>
      <c r="D8" s="21">
        <f>'ORE PRESENZE'!D6/'ORE PRESENZE'!$F$6</f>
        <v>1.5625E-2</v>
      </c>
      <c r="E8" s="22">
        <f>'ORE PRESENZE'!E6/'ORE PRESENZE'!$F$6</f>
        <v>0.91341145833333337</v>
      </c>
    </row>
    <row r="9" spans="1:5" ht="30.75" customHeight="1" thickBot="1" x14ac:dyDescent="0.3">
      <c r="B9" s="3"/>
      <c r="C9" s="3"/>
      <c r="D9" s="3"/>
      <c r="E9" s="3"/>
    </row>
    <row r="10" spans="1:5" ht="36" customHeight="1" thickBot="1" x14ac:dyDescent="0.3">
      <c r="A10" s="42"/>
      <c r="B10" s="45" t="s">
        <v>15</v>
      </c>
      <c r="C10" s="46"/>
      <c r="D10" s="46"/>
      <c r="E10" s="47"/>
    </row>
    <row r="11" spans="1:5" ht="30.75" customHeight="1" x14ac:dyDescent="0.25">
      <c r="A11" s="39"/>
      <c r="B11" s="40" t="s">
        <v>6</v>
      </c>
      <c r="C11" s="40" t="s">
        <v>3</v>
      </c>
      <c r="D11" s="40" t="s">
        <v>5</v>
      </c>
      <c r="E11" s="41" t="s">
        <v>4</v>
      </c>
    </row>
    <row r="12" spans="1:5" ht="30.75" customHeight="1" x14ac:dyDescent="0.25">
      <c r="A12" s="18" t="s">
        <v>0</v>
      </c>
      <c r="B12" s="4">
        <f>'ORE PRESENZE'!B10/'ORE PRESENZE'!$F$10</f>
        <v>6.7834681042228215E-2</v>
      </c>
      <c r="C12" s="4">
        <f>'ORE PRESENZE'!C10/'ORE PRESENZE'!$F10</f>
        <v>1.7520215633423181E-2</v>
      </c>
      <c r="D12" s="4">
        <f>'ORE PRESENZE'!D10/'ORE PRESENZE'!$F10</f>
        <v>6.2443845462713386E-2</v>
      </c>
      <c r="E12" s="19">
        <f>'ORE PRESENZE'!E10/'ORE PRESENZE'!$F10</f>
        <v>0.85220125786163525</v>
      </c>
    </row>
    <row r="13" spans="1:5" ht="36" customHeight="1" x14ac:dyDescent="0.25">
      <c r="A13" s="18" t="s">
        <v>1</v>
      </c>
      <c r="B13" s="4">
        <f>'ORE PRESENZE'!B11/'ORE PRESENZE'!$F$11</f>
        <v>0.11808367071524967</v>
      </c>
      <c r="C13" s="4">
        <f>'ORE PRESENZE'!C11/'ORE PRESENZE'!$F11</f>
        <v>2.564102564102564E-2</v>
      </c>
      <c r="D13" s="4">
        <f>'ORE PRESENZE'!D11/'ORE PRESENZE'!$F11</f>
        <v>0.11470985155195682</v>
      </c>
      <c r="E13" s="19">
        <f>'ORE PRESENZE'!E11/'ORE PRESENZE'!$F11</f>
        <v>0.74156545209176783</v>
      </c>
    </row>
    <row r="14" spans="1:5" ht="33.75" customHeight="1" thickBot="1" x14ac:dyDescent="0.3">
      <c r="A14" s="20" t="s">
        <v>2</v>
      </c>
      <c r="B14" s="21">
        <f>'ORE PRESENZE'!B12/'ORE PRESENZE'!$F$12</f>
        <v>7.0512820512820512E-2</v>
      </c>
      <c r="C14" s="21">
        <f>'ORE PRESENZE'!C12/'ORE PRESENZE'!$F12</f>
        <v>5.1282051282051282E-3</v>
      </c>
      <c r="D14" s="21">
        <f>'ORE PRESENZE'!D12/'ORE PRESENZE'!$F12</f>
        <v>6.1538461538461542E-2</v>
      </c>
      <c r="E14" s="22">
        <f>'ORE PRESENZE'!E12/'ORE PRESENZE'!$F12</f>
        <v>0.86282051282051286</v>
      </c>
    </row>
    <row r="15" spans="1:5" ht="30.75" customHeight="1" thickBot="1" x14ac:dyDescent="0.3">
      <c r="A15" s="2"/>
      <c r="B15" s="3"/>
      <c r="C15" s="3"/>
      <c r="D15" s="3"/>
      <c r="E15" s="3"/>
    </row>
    <row r="16" spans="1:5" ht="35.25" customHeight="1" thickBot="1" x14ac:dyDescent="0.3">
      <c r="A16" s="42"/>
      <c r="B16" s="45" t="s">
        <v>17</v>
      </c>
      <c r="C16" s="46"/>
      <c r="D16" s="46"/>
      <c r="E16" s="47"/>
    </row>
    <row r="17" spans="1:5" ht="30.75" customHeight="1" x14ac:dyDescent="0.25">
      <c r="A17" s="39"/>
      <c r="B17" s="40" t="s">
        <v>6</v>
      </c>
      <c r="C17" s="40" t="s">
        <v>3</v>
      </c>
      <c r="D17" s="40" t="s">
        <v>5</v>
      </c>
      <c r="E17" s="41" t="s">
        <v>4</v>
      </c>
    </row>
    <row r="18" spans="1:5" ht="30.75" customHeight="1" x14ac:dyDescent="0.25">
      <c r="A18" s="18" t="s">
        <v>0</v>
      </c>
      <c r="B18" s="4" t="e">
        <f>'ORE PRESENZE'!B16/'ORE PRESENZE'!$F$16</f>
        <v>#DIV/0!</v>
      </c>
      <c r="C18" s="4" t="e">
        <f>'ORE PRESENZE'!C16/'ORE PRESENZE'!$F$16</f>
        <v>#DIV/0!</v>
      </c>
      <c r="D18" s="4" t="e">
        <f>'ORE PRESENZE'!D16/'ORE PRESENZE'!$F$16</f>
        <v>#DIV/0!</v>
      </c>
      <c r="E18" s="19" t="e">
        <f>'ORE PRESENZE'!E16/'ORE PRESENZE'!$F$16</f>
        <v>#DIV/0!</v>
      </c>
    </row>
    <row r="19" spans="1:5" ht="30.75" customHeight="1" x14ac:dyDescent="0.25">
      <c r="A19" s="18" t="s">
        <v>1</v>
      </c>
      <c r="B19" s="4" t="e">
        <f>'ORE PRESENZE'!B17/'ORE PRESENZE'!$F$17</f>
        <v>#DIV/0!</v>
      </c>
      <c r="C19" s="4" t="e">
        <f>'ORE PRESENZE'!C17/'ORE PRESENZE'!$F$17</f>
        <v>#DIV/0!</v>
      </c>
      <c r="D19" s="4" t="e">
        <f>'ORE PRESENZE'!D17/'ORE PRESENZE'!$F$17</f>
        <v>#DIV/0!</v>
      </c>
      <c r="E19" s="19" t="e">
        <f>'ORE PRESENZE'!E17/'ORE PRESENZE'!$F$17</f>
        <v>#DIV/0!</v>
      </c>
    </row>
    <row r="20" spans="1:5" ht="30.75" customHeight="1" thickBot="1" x14ac:dyDescent="0.3">
      <c r="A20" s="20" t="s">
        <v>2</v>
      </c>
      <c r="B20" s="21" t="e">
        <f>'ORE PRESENZE'!B18/'ORE PRESENZE'!$F$18</f>
        <v>#DIV/0!</v>
      </c>
      <c r="C20" s="21" t="e">
        <f>'ORE PRESENZE'!C18/'ORE PRESENZE'!$F$18</f>
        <v>#DIV/0!</v>
      </c>
      <c r="D20" s="21" t="e">
        <f>'ORE PRESENZE'!D18/'ORE PRESENZE'!$F$18</f>
        <v>#DIV/0!</v>
      </c>
      <c r="E20" s="22" t="e">
        <f>'ORE PRESENZE'!E18/'ORE PRESENZE'!$F$18</f>
        <v>#DIV/0!</v>
      </c>
    </row>
    <row r="21" spans="1:5" ht="30.75" customHeight="1" thickBot="1" x14ac:dyDescent="0.3">
      <c r="A21" s="2"/>
      <c r="B21" s="3"/>
      <c r="C21" s="3"/>
      <c r="D21" s="3"/>
      <c r="E21" s="3"/>
    </row>
    <row r="22" spans="1:5" ht="36" customHeight="1" thickBot="1" x14ac:dyDescent="0.3">
      <c r="A22" s="42"/>
      <c r="B22" s="45" t="s">
        <v>16</v>
      </c>
      <c r="C22" s="46"/>
      <c r="D22" s="46"/>
      <c r="E22" s="47"/>
    </row>
    <row r="23" spans="1:5" ht="30.75" customHeight="1" x14ac:dyDescent="0.25">
      <c r="A23" s="39"/>
      <c r="B23" s="40" t="s">
        <v>6</v>
      </c>
      <c r="C23" s="40" t="s">
        <v>3</v>
      </c>
      <c r="D23" s="40" t="s">
        <v>5</v>
      </c>
      <c r="E23" s="41" t="s">
        <v>4</v>
      </c>
    </row>
    <row r="24" spans="1:5" ht="30.75" customHeight="1" x14ac:dyDescent="0.25">
      <c r="A24" s="18" t="s">
        <v>0</v>
      </c>
      <c r="B24" s="4" t="e">
        <f>'ORE PRESENZE'!B22/'ORE PRESENZE'!$F$22</f>
        <v>#DIV/0!</v>
      </c>
      <c r="C24" s="4" t="e">
        <f>'ORE PRESENZE'!C22/'ORE PRESENZE'!F22</f>
        <v>#DIV/0!</v>
      </c>
      <c r="D24" s="4" t="e">
        <f>'ORE PRESENZE'!D22/'ORE PRESENZE'!F22</f>
        <v>#DIV/0!</v>
      </c>
      <c r="E24" s="19" t="e">
        <f>'ORE PRESENZE'!E22/'ORE PRESENZE'!F22</f>
        <v>#DIV/0!</v>
      </c>
    </row>
    <row r="25" spans="1:5" ht="30.75" customHeight="1" x14ac:dyDescent="0.25">
      <c r="A25" s="18" t="s">
        <v>1</v>
      </c>
      <c r="B25" s="4" t="e">
        <f>'ORE PRESENZE'!B23/'ORE PRESENZE'!F23</f>
        <v>#DIV/0!</v>
      </c>
      <c r="C25" s="4" t="e">
        <f>'ORE PRESENZE'!C23/'ORE PRESENZE'!F23</f>
        <v>#DIV/0!</v>
      </c>
      <c r="D25" s="4" t="e">
        <f>'ORE PRESENZE'!D23/'ORE PRESENZE'!F23</f>
        <v>#DIV/0!</v>
      </c>
      <c r="E25" s="19" t="e">
        <f>'ORE PRESENZE'!E23/'ORE PRESENZE'!F23</f>
        <v>#DIV/0!</v>
      </c>
    </row>
    <row r="26" spans="1:5" ht="30.75" customHeight="1" thickBot="1" x14ac:dyDescent="0.3">
      <c r="A26" s="20" t="s">
        <v>2</v>
      </c>
      <c r="B26" s="21" t="e">
        <f>'ORE PRESENZE'!B24/'ORE PRESENZE'!F24</f>
        <v>#DIV/0!</v>
      </c>
      <c r="C26" s="21" t="e">
        <f>'ORE PRESENZE'!C24/'ORE PRESENZE'!F24</f>
        <v>#DIV/0!</v>
      </c>
      <c r="D26" s="21" t="e">
        <f>'ORE PRESENZE'!D24/'ORE PRESENZE'!F24</f>
        <v>#DIV/0!</v>
      </c>
      <c r="E26" s="22" t="e">
        <f>'ORE PRESENZE'!E24/'ORE PRESENZE'!F24</f>
        <v>#DIV/0!</v>
      </c>
    </row>
  </sheetData>
  <mergeCells count="6">
    <mergeCell ref="B4:E4"/>
    <mergeCell ref="B10:E10"/>
    <mergeCell ref="B16:E16"/>
    <mergeCell ref="B22:E22"/>
    <mergeCell ref="A1:E1"/>
    <mergeCell ref="A2:E2"/>
  </mergeCells>
  <printOptions horizontalCentered="1" verticalCentered="1"/>
  <pageMargins left="0.11811023622047245" right="0.19685039370078741" top="0.15748031496062992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workbookViewId="0">
      <selection activeCell="D12" sqref="D12"/>
    </sheetView>
  </sheetViews>
  <sheetFormatPr defaultColWidth="9.109375" defaultRowHeight="30.75" customHeight="1" x14ac:dyDescent="0.25"/>
  <cols>
    <col min="1" max="1" width="46.44140625" style="1" customWidth="1"/>
    <col min="2" max="2" width="18.77734375" style="1" customWidth="1"/>
    <col min="3" max="3" width="15.109375" style="1" customWidth="1"/>
    <col min="4" max="4" width="13" style="1" customWidth="1"/>
    <col min="5" max="5" width="14.44140625" style="1" customWidth="1"/>
    <col min="6" max="6" width="17.33203125" style="5" customWidth="1"/>
    <col min="7" max="7" width="19.6640625" style="1" customWidth="1"/>
    <col min="8" max="16384" width="9.109375" style="1"/>
  </cols>
  <sheetData>
    <row r="1" spans="1:6" ht="30.75" customHeight="1" thickBot="1" x14ac:dyDescent="0.3">
      <c r="A1" s="57" t="s">
        <v>12</v>
      </c>
      <c r="B1" s="58"/>
      <c r="C1" s="58"/>
      <c r="D1" s="58"/>
      <c r="E1" s="59"/>
    </row>
    <row r="2" spans="1:6" ht="37.5" customHeight="1" x14ac:dyDescent="0.25">
      <c r="A2" s="23"/>
      <c r="B2" s="54" t="s">
        <v>14</v>
      </c>
      <c r="C2" s="55"/>
      <c r="D2" s="55"/>
      <c r="E2" s="56"/>
      <c r="F2" s="5" t="s">
        <v>7</v>
      </c>
    </row>
    <row r="3" spans="1:6" s="8" customFormat="1" ht="38.25" customHeight="1" x14ac:dyDescent="0.3">
      <c r="A3" s="24"/>
      <c r="B3" s="6" t="s">
        <v>8</v>
      </c>
      <c r="C3" s="6" t="s">
        <v>9</v>
      </c>
      <c r="D3" s="6" t="s">
        <v>10</v>
      </c>
      <c r="E3" s="25" t="s">
        <v>11</v>
      </c>
      <c r="F3" s="7"/>
    </row>
    <row r="4" spans="1:6" s="8" customFormat="1" ht="30.75" customHeight="1" x14ac:dyDescent="0.3">
      <c r="A4" s="24" t="s">
        <v>0</v>
      </c>
      <c r="B4" s="9">
        <f>34+8+10+2+11+16+7+4+8+11+7+6+5+10</f>
        <v>139</v>
      </c>
      <c r="C4" s="9">
        <f>32</f>
        <v>32</v>
      </c>
      <c r="D4" s="9">
        <f>8+8+8+5+5</f>
        <v>34</v>
      </c>
      <c r="E4" s="26">
        <f>126+94+152+88+98+144+153+156+92+108+173+177+178+100+124</f>
        <v>1963</v>
      </c>
      <c r="F4" s="7">
        <f>SUM(B4:E4)</f>
        <v>2168</v>
      </c>
    </row>
    <row r="5" spans="1:6" s="8" customFormat="1" ht="33.75" customHeight="1" x14ac:dyDescent="0.3">
      <c r="A5" s="27" t="s">
        <v>1</v>
      </c>
      <c r="B5" s="14">
        <f>16+20+8+24+8+6+5+8+6+19</f>
        <v>120</v>
      </c>
      <c r="C5" s="14">
        <f>48+24</f>
        <v>72</v>
      </c>
      <c r="D5" s="14">
        <f>8+8+8+23+24+24+8</f>
        <v>103</v>
      </c>
      <c r="E5" s="28">
        <f>144+66+81+152+125+136+176+150+133</f>
        <v>1163</v>
      </c>
      <c r="F5" s="7">
        <f>SUM(B5:E5)</f>
        <v>1458</v>
      </c>
    </row>
    <row r="6" spans="1:6" s="8" customFormat="1" ht="35.25" customHeight="1" thickBot="1" x14ac:dyDescent="0.35">
      <c r="A6" s="29" t="s">
        <v>2</v>
      </c>
      <c r="B6" s="30">
        <f>12+34+34+2+4+6+12+5</f>
        <v>109</v>
      </c>
      <c r="C6" s="30">
        <v>0</v>
      </c>
      <c r="D6" s="30">
        <f>8+8+8</f>
        <v>24</v>
      </c>
      <c r="E6" s="31">
        <f>148+126+126+158+156+154+184+172+179</f>
        <v>1403</v>
      </c>
      <c r="F6" s="7">
        <f>SUM(B6:E6)</f>
        <v>1536</v>
      </c>
    </row>
    <row r="7" spans="1:6" s="8" customFormat="1" ht="30.75" customHeight="1" thickBot="1" x14ac:dyDescent="0.35">
      <c r="B7" s="10"/>
      <c r="C7" s="10"/>
      <c r="D7" s="10"/>
      <c r="E7" s="10"/>
      <c r="F7" s="7"/>
    </row>
    <row r="8" spans="1:6" s="8" customFormat="1" ht="34.5" customHeight="1" x14ac:dyDescent="0.3">
      <c r="A8" s="32"/>
      <c r="B8" s="54" t="s">
        <v>15</v>
      </c>
      <c r="C8" s="55"/>
      <c r="D8" s="55"/>
      <c r="E8" s="56"/>
      <c r="F8" s="7"/>
    </row>
    <row r="9" spans="1:6" s="8" customFormat="1" ht="38.25" customHeight="1" x14ac:dyDescent="0.3">
      <c r="A9" s="24"/>
      <c r="B9" s="6" t="s">
        <v>8</v>
      </c>
      <c r="C9" s="6" t="s">
        <v>9</v>
      </c>
      <c r="D9" s="6" t="s">
        <v>10</v>
      </c>
      <c r="E9" s="25" t="s">
        <v>11</v>
      </c>
      <c r="F9" s="7"/>
    </row>
    <row r="10" spans="1:6" s="8" customFormat="1" ht="30.75" customHeight="1" x14ac:dyDescent="0.3">
      <c r="A10" s="24" t="s">
        <v>0</v>
      </c>
      <c r="B10" s="9">
        <f>8+8+12+12+8+5+5+12+12+10+1+1+18+14+3+12+10</f>
        <v>151</v>
      </c>
      <c r="C10" s="9">
        <f>15+24</f>
        <v>39</v>
      </c>
      <c r="D10" s="9">
        <f>8+8+8+5+5+16+16+16+10+12+8+8+8+5+6</f>
        <v>139</v>
      </c>
      <c r="E10" s="26">
        <f>134+138+149+68+91+132+156+168+94+112+140+156+160+90+109</f>
        <v>1897</v>
      </c>
      <c r="F10" s="7">
        <f>SUM(B10:E10)</f>
        <v>2226</v>
      </c>
    </row>
    <row r="11" spans="1:6" s="8" customFormat="1" ht="30.75" customHeight="1" x14ac:dyDescent="0.3">
      <c r="A11" s="24" t="s">
        <v>1</v>
      </c>
      <c r="B11" s="33">
        <f>4+11+3+24+20+11+34+40+28</f>
        <v>175</v>
      </c>
      <c r="C11" s="9">
        <f>8+8+16+6</f>
        <v>38</v>
      </c>
      <c r="D11" s="9">
        <f>8+6+8+8+8+8+8+24+24+24+16+12+16</f>
        <v>170</v>
      </c>
      <c r="E11" s="26">
        <f>148+115+128+148+89+60+168+139+104</f>
        <v>1099</v>
      </c>
      <c r="F11" s="7">
        <f t="shared" ref="F11:F12" si="0">SUM(B11:E11)</f>
        <v>1482</v>
      </c>
    </row>
    <row r="12" spans="1:6" s="8" customFormat="1" ht="30.75" customHeight="1" thickBot="1" x14ac:dyDescent="0.35">
      <c r="A12" s="34" t="s">
        <v>2</v>
      </c>
      <c r="B12" s="35">
        <f>14+22+8+15+19+8+8+3+13</f>
        <v>110</v>
      </c>
      <c r="C12" s="35">
        <v>8</v>
      </c>
      <c r="D12" s="35">
        <f>16+16+16+8+8+8+8+8+8</f>
        <v>96</v>
      </c>
      <c r="E12" s="36">
        <f>152+138+130+160+153+141+152+165+155</f>
        <v>1346</v>
      </c>
      <c r="F12" s="7">
        <f t="shared" si="0"/>
        <v>1560</v>
      </c>
    </row>
    <row r="13" spans="1:6" s="8" customFormat="1" ht="30.75" customHeight="1" thickBot="1" x14ac:dyDescent="0.35">
      <c r="A13" s="11"/>
      <c r="B13" s="10"/>
      <c r="C13" s="10"/>
      <c r="D13" s="10"/>
      <c r="E13" s="10"/>
      <c r="F13" s="7"/>
    </row>
    <row r="14" spans="1:6" s="8" customFormat="1" ht="33.75" customHeight="1" x14ac:dyDescent="0.3">
      <c r="A14" s="32"/>
      <c r="B14" s="54" t="s">
        <v>17</v>
      </c>
      <c r="C14" s="55"/>
      <c r="D14" s="55"/>
      <c r="E14" s="56"/>
      <c r="F14" s="12"/>
    </row>
    <row r="15" spans="1:6" s="8" customFormat="1" ht="39" customHeight="1" x14ac:dyDescent="0.3">
      <c r="A15" s="24"/>
      <c r="B15" s="6" t="s">
        <v>8</v>
      </c>
      <c r="C15" s="6" t="s">
        <v>9</v>
      </c>
      <c r="D15" s="6" t="s">
        <v>10</v>
      </c>
      <c r="E15" s="25" t="s">
        <v>11</v>
      </c>
      <c r="F15" s="7"/>
    </row>
    <row r="16" spans="1:6" s="8" customFormat="1" ht="30.75" customHeight="1" x14ac:dyDescent="0.3">
      <c r="A16" s="24" t="s">
        <v>0</v>
      </c>
      <c r="B16" s="14"/>
      <c r="C16" s="9"/>
      <c r="D16" s="9"/>
      <c r="E16" s="26"/>
      <c r="F16" s="7">
        <f>SUM(B16:E16)</f>
        <v>0</v>
      </c>
    </row>
    <row r="17" spans="1:6" s="8" customFormat="1" ht="38.25" customHeight="1" x14ac:dyDescent="0.3">
      <c r="A17" s="24" t="s">
        <v>1</v>
      </c>
      <c r="B17" s="9"/>
      <c r="C17" s="9"/>
      <c r="D17" s="9"/>
      <c r="E17" s="26"/>
      <c r="F17" s="7">
        <f t="shared" ref="F17:F18" si="1">SUM(B17:E17)</f>
        <v>0</v>
      </c>
    </row>
    <row r="18" spans="1:6" s="8" customFormat="1" ht="36" customHeight="1" thickBot="1" x14ac:dyDescent="0.35">
      <c r="A18" s="34" t="s">
        <v>2</v>
      </c>
      <c r="B18" s="35"/>
      <c r="C18" s="35"/>
      <c r="D18" s="35"/>
      <c r="E18" s="36"/>
      <c r="F18" s="7">
        <f t="shared" si="1"/>
        <v>0</v>
      </c>
    </row>
    <row r="19" spans="1:6" s="8" customFormat="1" ht="30.75" customHeight="1" thickBot="1" x14ac:dyDescent="0.35">
      <c r="A19" s="11"/>
      <c r="B19" s="10"/>
      <c r="C19" s="10"/>
      <c r="D19" s="10"/>
      <c r="E19" s="10"/>
      <c r="F19" s="7"/>
    </row>
    <row r="20" spans="1:6" s="8" customFormat="1" ht="31.5" customHeight="1" x14ac:dyDescent="0.3">
      <c r="A20" s="37"/>
      <c r="B20" s="54" t="s">
        <v>16</v>
      </c>
      <c r="C20" s="55"/>
      <c r="D20" s="55"/>
      <c r="E20" s="56"/>
      <c r="F20" s="7"/>
    </row>
    <row r="21" spans="1:6" s="8" customFormat="1" ht="42" customHeight="1" x14ac:dyDescent="0.3">
      <c r="A21" s="27"/>
      <c r="B21" s="13" t="s">
        <v>8</v>
      </c>
      <c r="C21" s="13" t="s">
        <v>9</v>
      </c>
      <c r="D21" s="13" t="s">
        <v>10</v>
      </c>
      <c r="E21" s="38" t="s">
        <v>11</v>
      </c>
      <c r="F21" s="7"/>
    </row>
    <row r="22" spans="1:6" s="8" customFormat="1" ht="30.75" customHeight="1" x14ac:dyDescent="0.3">
      <c r="A22" s="27" t="s">
        <v>0</v>
      </c>
      <c r="B22" s="14"/>
      <c r="C22" s="14"/>
      <c r="D22" s="14"/>
      <c r="E22" s="28"/>
      <c r="F22" s="7">
        <f>SUM(B22:E22)</f>
        <v>0</v>
      </c>
    </row>
    <row r="23" spans="1:6" s="8" customFormat="1" ht="30.75" customHeight="1" x14ac:dyDescent="0.3">
      <c r="A23" s="27" t="s">
        <v>1</v>
      </c>
      <c r="B23" s="14"/>
      <c r="C23" s="14"/>
      <c r="D23" s="14"/>
      <c r="E23" s="28"/>
      <c r="F23" s="7">
        <f>SUM(B23:E23)</f>
        <v>0</v>
      </c>
    </row>
    <row r="24" spans="1:6" s="8" customFormat="1" ht="30.75" customHeight="1" thickBot="1" x14ac:dyDescent="0.35">
      <c r="A24" s="29" t="s">
        <v>2</v>
      </c>
      <c r="B24" s="30"/>
      <c r="C24" s="30"/>
      <c r="D24" s="30"/>
      <c r="E24" s="31"/>
      <c r="F24" s="7">
        <f>SUM(B24:E24)</f>
        <v>0</v>
      </c>
    </row>
  </sheetData>
  <mergeCells count="5">
    <mergeCell ref="B2:E2"/>
    <mergeCell ref="B8:E8"/>
    <mergeCell ref="B14:E14"/>
    <mergeCell ref="B20:E20"/>
    <mergeCell ref="A1:E1"/>
  </mergeCells>
  <printOptions horizontalCentered="1" verticalCentered="1"/>
  <pageMargins left="0.23622047244094491" right="0.19685039370078741" top="0.39370078740157483" bottom="0.3149606299212598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TASSI %</vt:lpstr>
      <vt:lpstr>ORE PRESENZE</vt:lpstr>
      <vt:lpstr>'ORE PRESENZE'!Area_stampa</vt:lpstr>
    </vt:vector>
  </TitlesOfParts>
  <Company>Veneto Innovazione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Perini</dc:creator>
  <cp:lastModifiedBy>Stefania Tenderini</cp:lastModifiedBy>
  <cp:lastPrinted>2022-08-31T07:04:30Z</cp:lastPrinted>
  <dcterms:created xsi:type="dcterms:W3CDTF">2014-11-10T11:11:02Z</dcterms:created>
  <dcterms:modified xsi:type="dcterms:W3CDTF">2022-08-31T07:10:10Z</dcterms:modified>
</cp:coreProperties>
</file>